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3" sheetId="1" r:id="rId1"/>
  </sheets>
  <definedNames>
    <definedName name="_xlnm.Print_Area" localSheetId="0">'Лист3'!$A$1:$N$27</definedName>
  </definedNames>
  <calcPr fullCalcOnLoad="1"/>
</workbook>
</file>

<file path=xl/sharedStrings.xml><?xml version="1.0" encoding="utf-8"?>
<sst xmlns="http://schemas.openxmlformats.org/spreadsheetml/2006/main" count="43" uniqueCount="39">
  <si>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</si>
  <si>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</si>
  <si>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</si>
  <si>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</si>
  <si>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</si>
  <si>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</si>
  <si>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</si>
  <si>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</si>
  <si>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</si>
  <si>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</si>
  <si>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</si>
  <si>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шт.</t>
  </si>
  <si>
    <t>Поставщик №1  Исх 287 от 06.03.2014г. Вх. 583 от 03.04.2014г.</t>
  </si>
  <si>
    <t>Поставщик №2  Исх 286 от 06.03.2014г. Вх 584 от 03.04.2014г.</t>
  </si>
  <si>
    <t>Поставщик №3  Исх 289 от 06.03.2014г. Вх 585 от 03.04.2014г.</t>
  </si>
  <si>
    <t>Поставщик №4  Исх 288 от 06.03.2014г. Вх 586 от 03.04.2014г.</t>
  </si>
  <si>
    <t>Поставщик №5  Исх 290 от 06.03.2014г. Вх 587 от 03.04.2014г.</t>
  </si>
  <si>
    <t>Монитор LCD 21’’/1920x1080/VGA+HDMI/</t>
  </si>
  <si>
    <t xml:space="preserve">Ноутбук                                               Intel Core i5/4Gb DDR3/nVidia Geforce VGA+HDMI /520Gb HDD/Windows 7 Pro x64 bit licension/LAN/Wireless b,g,n/ mouse- USB/ </t>
  </si>
  <si>
    <t>USB /1024x768/Zoom/Autofocus/</t>
  </si>
  <si>
    <t>Специальное модифицированное устройство для ручного ввода текстовой информации (планшетный ПК) Диагональ 10”, память 2 Gb</t>
  </si>
  <si>
    <t>Intel Core i5/Gigabyte Mother Board series/2x2Gb DDR3/LAN/Video integral (VGA) +PCI-Express nVidia GeForce series 1024Mb (VGA/DVI/HDMI)/520 Gb HDD Sata2/DVD-RW/ Windows 7 Pro x64 bit licension/Keyboard-PS2/Mouse-PS2/DVI-VGA adapter/</t>
  </si>
  <si>
    <t>"Поставка компьютерного оборудования для учебного процесса"</t>
  </si>
  <si>
    <t>Обоснование выбранного метода обоснования начальной (максимальной) цены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гражданско-правового договора</t>
  </si>
  <si>
    <t>Запрос на предоставление ценовой информации направлялся пяти потенциальным поставщикам, ценовые предложения получены от пяти потенциальных поставщиков.</t>
  </si>
  <si>
    <t>** Расчет начальной (максимальной) цены гражданско-правового договора производится путем сложения начальных (максимальных) цен по позициям.</t>
  </si>
  <si>
    <t>ОБОСНОВАНИЕ НАЧАЛЬНОЙ (МАКСИМАЛЬНОЙ) ЦЕНЫ ГРАЖДАНСКО-ПРАВОВОГО ДОГОВОРА</t>
  </si>
  <si>
    <t>Монитор</t>
  </si>
  <si>
    <t>6 штук - сад</t>
  </si>
  <si>
    <t>7 штук - сад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</si>
  <si>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</si>
  <si>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 xml:space="preserve">Начальная (максимальная) цена гражданско-правового договора**, руб. </t>
  </si>
  <si>
    <t xml:space="preserve"> Ноутбука</t>
  </si>
  <si>
    <t>Документ-камера</t>
  </si>
  <si>
    <t>Планшет</t>
  </si>
  <si>
    <t>Системный блок компьютера</t>
  </si>
  <si>
    <t>цена за единицу товара, руб</t>
  </si>
  <si>
    <t>Дата подготовки обоснования начальной (максимальной) цены гражданско-правового договора: 30.04.2014 г.</t>
  </si>
  <si>
    <t>УТВЕРЖДАЮ:   Директор Лицея им. Г.Ф. Атякшева ________________ Е.Ю. Павлюк
        М.П.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</si>
</sst>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21</xdr:row>
      <xdr:rowOff>57150</xdr:rowOff>
    </xdr:from>
    <xdr:to>
      <xdr:col>2</xdr:col>
      <xdr:colOff>447675</xdr:colOff>
      <xdr:row>23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0239375"/>
          <a:ext cx="1333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view="pageBreakPreview" zoomScaleSheetLayoutView="100" zoomScalePageLayoutView="0" workbookViewId="0" topLeftCell="A7">
      <selection activeCell="E14" sqref="E14"/>
    </sheetView>
  </sheetViews>
  <sheetFormatPr defaultColWidth="9.140625" defaultRowHeight="12.75"/>
  <cols>
    <col min="1" max="1" width="5.421875" style="0" customWidth="1"/>
    <col min="2" max="2" width="18.28125" style="0" customWidth="1"/>
    <col min="3" max="3" width="6.7109375" style="0" customWidth="1"/>
    <col min="4" max="4" width="12.28125" style="0" customWidth="1"/>
    <col min="5" max="5" width="34.57421875" style="0" customWidth="1"/>
    <col min="6" max="6" width="13.140625" style="0" customWidth="1"/>
    <col min="7" max="7" width="11.140625" style="0" customWidth="1"/>
    <col min="8" max="8" width="11.7109375" style="0" customWidth="1"/>
    <col min="9" max="9" width="10.7109375" style="0" customWidth="1"/>
    <col min="10" max="10" width="11.7109375" style="0" customWidth="1"/>
    <col min="11" max="11" width="11.140625" style="0" customWidth="1"/>
    <col min="12" max="12" width="11.7109375" style="0" customWidth="1"/>
    <col min="13" max="13" width="14.140625" style="0" customWidth="1"/>
    <col min="14" max="14" width="19.57421875" style="0" customWidth="1"/>
    <col min="17" max="17" width="10.140625" style="0" bestFit="1" customWidth="1"/>
    <col min="18" max="18" width="16.421875" style="0" customWidth="1"/>
    <col min="19" max="19" width="10.140625" style="0" bestFit="1" customWidth="1"/>
  </cols>
  <sheetData>
    <row r="1" spans="11:14" ht="77.25" customHeight="1">
      <c r="K1" s="25" t="s">
        <v>38</v>
      </c>
      <c r="L1" s="25"/>
      <c r="M1" s="25"/>
      <c r="N1" s="25"/>
    </row>
    <row r="3" spans="1:14" ht="19.5" customHeight="1">
      <c r="A3" s="21" t="s">
        <v>26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7.25" customHeight="1">
      <c r="A4" s="22" t="s">
        <v>22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10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5" ht="15.75">
      <c r="A6" s="11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5.75" customHeight="1">
      <c r="A7" s="24" t="s">
        <v>30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12"/>
    </row>
    <row r="8" spans="1:15" ht="33" customHeight="1">
      <c r="A8" s="25" t="s">
        <v>23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12"/>
    </row>
    <row r="9" spans="1:15" ht="15.75">
      <c r="A9" s="24" t="s">
        <v>24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12"/>
    </row>
    <row r="11" spans="1:14" ht="27" customHeight="1">
      <c r="A11" s="23" t="s">
        <v>6</v>
      </c>
      <c r="B11" s="23" t="s">
        <v>0</v>
      </c>
      <c r="C11" s="19" t="s">
        <v>7</v>
      </c>
      <c r="D11" s="23" t="s">
        <v>5</v>
      </c>
      <c r="E11" s="23" t="s">
        <v>1</v>
      </c>
      <c r="F11" s="23" t="s">
        <v>4</v>
      </c>
      <c r="G11" s="26" t="s">
        <v>2</v>
      </c>
      <c r="H11" s="26"/>
      <c r="I11" s="26"/>
      <c r="J11" s="26"/>
      <c r="K11" s="26"/>
      <c r="L11" s="19" t="s">
        <v>36</v>
      </c>
      <c r="M11" s="23" t="s">
        <v>3</v>
      </c>
      <c r="N11" s="23" t="s">
        <v>10</v>
      </c>
    </row>
    <row r="12" spans="1:14" ht="113.25" customHeight="1">
      <c r="A12" s="23"/>
      <c r="B12" s="23"/>
      <c r="C12" s="20"/>
      <c r="D12" s="23"/>
      <c r="E12" s="23"/>
      <c r="F12" s="23"/>
      <c r="G12" s="6" t="s">
        <v>12</v>
      </c>
      <c r="H12" s="6" t="s">
        <v>13</v>
      </c>
      <c r="I12" s="6" t="s">
        <v>14</v>
      </c>
      <c r="J12" s="6" t="s">
        <v>15</v>
      </c>
      <c r="K12" s="6" t="s">
        <v>16</v>
      </c>
      <c r="L12" s="20"/>
      <c r="M12" s="23"/>
      <c r="N12" s="23"/>
    </row>
    <row r="13" spans="1:14" ht="15.75">
      <c r="A13" s="1">
        <v>1</v>
      </c>
      <c r="B13" s="2">
        <v>2</v>
      </c>
      <c r="C13" s="1">
        <v>3</v>
      </c>
      <c r="D13" s="2">
        <v>4</v>
      </c>
      <c r="E13" s="1">
        <v>5</v>
      </c>
      <c r="F13" s="2">
        <v>6</v>
      </c>
      <c r="G13" s="1">
        <v>7</v>
      </c>
      <c r="H13" s="2">
        <v>8</v>
      </c>
      <c r="I13" s="1">
        <v>9</v>
      </c>
      <c r="J13" s="2">
        <v>10</v>
      </c>
      <c r="K13" s="1">
        <v>11</v>
      </c>
      <c r="L13" s="1"/>
      <c r="M13" s="2">
        <v>12</v>
      </c>
      <c r="N13" s="1">
        <v>13</v>
      </c>
    </row>
    <row r="14" spans="1:17" ht="48" customHeight="1">
      <c r="A14" s="1">
        <v>1</v>
      </c>
      <c r="B14" s="2" t="s">
        <v>27</v>
      </c>
      <c r="C14" s="2" t="s">
        <v>11</v>
      </c>
      <c r="D14" s="5">
        <v>14</v>
      </c>
      <c r="E14" s="16" t="s">
        <v>17</v>
      </c>
      <c r="F14" s="2">
        <v>5</v>
      </c>
      <c r="G14" s="3">
        <v>3843.17</v>
      </c>
      <c r="H14" s="3">
        <v>3875.73</v>
      </c>
      <c r="I14" s="3">
        <v>3908.3</v>
      </c>
      <c r="J14" s="3">
        <v>3973.44</v>
      </c>
      <c r="K14" s="3">
        <v>3940.87</v>
      </c>
      <c r="L14" s="3">
        <v>3908.3</v>
      </c>
      <c r="M14" s="4">
        <f>STDEVA(G14:K14)/(SUM(G14:K14)/COUNTIF(G14:K14,"&gt;0"))</f>
        <v>0.013175678214037359</v>
      </c>
      <c r="N14" s="3">
        <f>L14*D14</f>
        <v>54716.200000000004</v>
      </c>
      <c r="Q14" s="17" t="s">
        <v>28</v>
      </c>
    </row>
    <row r="15" spans="1:17" ht="90" customHeight="1">
      <c r="A15" s="1">
        <v>2</v>
      </c>
      <c r="B15" s="1" t="s">
        <v>32</v>
      </c>
      <c r="C15" s="1" t="s">
        <v>11</v>
      </c>
      <c r="D15" s="3">
        <v>9</v>
      </c>
      <c r="E15" s="14" t="s">
        <v>18</v>
      </c>
      <c r="F15" s="1">
        <v>5</v>
      </c>
      <c r="G15" s="3">
        <v>23446.84</v>
      </c>
      <c r="H15" s="3">
        <v>23645.54</v>
      </c>
      <c r="I15" s="3">
        <v>23844.24</v>
      </c>
      <c r="J15" s="3">
        <v>24241.64</v>
      </c>
      <c r="K15" s="1">
        <v>24042.94</v>
      </c>
      <c r="L15" s="3">
        <v>23844.24</v>
      </c>
      <c r="M15" s="4">
        <f>STDEVA(G15:K15)/(SUM(G15:K15)/COUNTIF(G15:K15,"&gt;0"))</f>
        <v>0.013176024295066103</v>
      </c>
      <c r="N15" s="3">
        <f>L15*D15</f>
        <v>214598.16</v>
      </c>
      <c r="Q15" s="17" t="s">
        <v>29</v>
      </c>
    </row>
    <row r="16" spans="1:17" ht="38.25" customHeight="1">
      <c r="A16" s="1">
        <v>3</v>
      </c>
      <c r="B16" s="1" t="s">
        <v>33</v>
      </c>
      <c r="C16" s="1" t="s">
        <v>11</v>
      </c>
      <c r="D16" s="3">
        <v>6</v>
      </c>
      <c r="E16" s="15" t="s">
        <v>19</v>
      </c>
      <c r="F16" s="1">
        <v>5</v>
      </c>
      <c r="G16" s="3">
        <v>17700</v>
      </c>
      <c r="H16" s="3">
        <v>17850</v>
      </c>
      <c r="I16" s="3">
        <v>18000</v>
      </c>
      <c r="J16" s="3">
        <v>18300</v>
      </c>
      <c r="K16" s="1">
        <v>18150</v>
      </c>
      <c r="L16" s="18">
        <v>18000</v>
      </c>
      <c r="M16" s="4">
        <f>STDEVA(G16:K16)/(SUM(G16:K16)/COUNTIF(G16:K16,"&gt;0"))</f>
        <v>0.013176156917368247</v>
      </c>
      <c r="N16" s="3">
        <f>L16*D16</f>
        <v>108000</v>
      </c>
      <c r="Q16" s="17"/>
    </row>
    <row r="17" spans="1:17" ht="64.5" customHeight="1">
      <c r="A17" s="1">
        <v>4</v>
      </c>
      <c r="B17" s="1" t="s">
        <v>34</v>
      </c>
      <c r="C17" s="1" t="s">
        <v>11</v>
      </c>
      <c r="D17" s="3">
        <v>1</v>
      </c>
      <c r="E17" s="14" t="s">
        <v>20</v>
      </c>
      <c r="F17" s="1">
        <v>5</v>
      </c>
      <c r="G17" s="3">
        <v>10489.37</v>
      </c>
      <c r="H17" s="3">
        <v>10578.27</v>
      </c>
      <c r="I17" s="3">
        <v>10667.16</v>
      </c>
      <c r="J17" s="3">
        <v>10844.95</v>
      </c>
      <c r="K17" s="1">
        <v>10756.05</v>
      </c>
      <c r="L17" s="3">
        <v>10667.16</v>
      </c>
      <c r="M17" s="4">
        <f>STDEVA(G17:K17)/(SUM(G17:K17)/COUNTIF(G17:K17,"&gt;0"))</f>
        <v>0.013176305145612048</v>
      </c>
      <c r="N17" s="3">
        <f>L17*D17</f>
        <v>10667.16</v>
      </c>
      <c r="Q17" s="17"/>
    </row>
    <row r="18" spans="1:19" ht="130.5" customHeight="1">
      <c r="A18" s="1">
        <v>5</v>
      </c>
      <c r="B18" s="1" t="s">
        <v>35</v>
      </c>
      <c r="C18" s="1" t="s">
        <v>11</v>
      </c>
      <c r="D18" s="3">
        <v>34</v>
      </c>
      <c r="E18" s="13" t="s">
        <v>21</v>
      </c>
      <c r="F18" s="1">
        <v>5</v>
      </c>
      <c r="G18" s="3">
        <v>22374.02</v>
      </c>
      <c r="H18" s="3">
        <v>22563.63</v>
      </c>
      <c r="I18" s="3">
        <v>22753.24</v>
      </c>
      <c r="J18" s="3">
        <v>23132.47</v>
      </c>
      <c r="K18" s="1">
        <v>22942.85</v>
      </c>
      <c r="L18" s="3">
        <v>22753.24</v>
      </c>
      <c r="M18" s="4">
        <f>STDEVA(G18:K18)/(SUM(G18:K18)/COUNTIF(G18:K18,"&gt;0"))</f>
        <v>0.013176271577785687</v>
      </c>
      <c r="N18" s="3">
        <f>L18*D18</f>
        <v>773610.16</v>
      </c>
      <c r="Q18" s="17"/>
      <c r="S18" s="17"/>
    </row>
    <row r="19" spans="1:14" ht="15.75">
      <c r="A19" s="28" t="s">
        <v>31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30"/>
      <c r="N19" s="7">
        <f>SUM(N14:N18)</f>
        <v>1161591.68</v>
      </c>
    </row>
    <row r="21" spans="1:2" ht="15.75">
      <c r="A21" s="9" t="s">
        <v>8</v>
      </c>
      <c r="B21" s="9"/>
    </row>
    <row r="25" spans="1:15" ht="106.5" customHeight="1">
      <c r="A25" s="27" t="s">
        <v>9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8"/>
    </row>
    <row r="27" ht="15.75">
      <c r="A27" s="9" t="s">
        <v>25</v>
      </c>
    </row>
  </sheetData>
  <sheetProtection/>
  <mergeCells count="18">
    <mergeCell ref="K1:N1"/>
    <mergeCell ref="D11:D12"/>
    <mergeCell ref="B11:B12"/>
    <mergeCell ref="E11:E12"/>
    <mergeCell ref="G11:K11"/>
    <mergeCell ref="A25:N25"/>
    <mergeCell ref="A19:M19"/>
    <mergeCell ref="A8:N8"/>
    <mergeCell ref="A7:N7"/>
    <mergeCell ref="A11:A12"/>
    <mergeCell ref="C11:C12"/>
    <mergeCell ref="A3:N3"/>
    <mergeCell ref="A4:N4"/>
    <mergeCell ref="N11:N12"/>
    <mergeCell ref="M11:M12"/>
    <mergeCell ref="A9:N9"/>
    <mergeCell ref="F11:F12"/>
    <mergeCell ref="L11:L12"/>
  </mergeCells>
  <printOptions/>
  <pageMargins left="0.25" right="0.25" top="0.75" bottom="0.75" header="0.3" footer="0.3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2014-05-23T05:26:12Z</cp:lastPrinted>
  <dcterms:created xsi:type="dcterms:W3CDTF">1996-10-08T23:32:33Z</dcterms:created>
  <dcterms:modified xsi:type="dcterms:W3CDTF">2014-05-23T05:26:44Z</dcterms:modified>
  <cp:category/>
  <cp:version/>
  <cp:contentType/>
  <cp:contentStatus/>
</cp:coreProperties>
</file>